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0995" windowHeight="72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I196" i="1" s="1"/>
  <c r="H185" i="1"/>
  <c r="G185" i="1"/>
  <c r="F185" i="1"/>
  <c r="L177" i="1"/>
  <c r="B177" i="1"/>
  <c r="A177" i="1"/>
  <c r="J176" i="1"/>
  <c r="J177" i="1" s="1"/>
  <c r="I176" i="1"/>
  <c r="H176" i="1"/>
  <c r="G176" i="1"/>
  <c r="F176" i="1"/>
  <c r="B167" i="1"/>
  <c r="A167" i="1"/>
  <c r="J166" i="1"/>
  <c r="I166" i="1"/>
  <c r="H166" i="1"/>
  <c r="H177" i="1" s="1"/>
  <c r="G166" i="1"/>
  <c r="F166" i="1"/>
  <c r="L158" i="1"/>
  <c r="B158" i="1"/>
  <c r="A158" i="1"/>
  <c r="J157" i="1"/>
  <c r="I157" i="1"/>
  <c r="H157" i="1"/>
  <c r="G157" i="1"/>
  <c r="F157" i="1"/>
  <c r="F158" i="1" s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H120" i="1" s="1"/>
  <c r="G119" i="1"/>
  <c r="F119" i="1"/>
  <c r="B110" i="1"/>
  <c r="A110" i="1"/>
  <c r="J109" i="1"/>
  <c r="J120" i="1" s="1"/>
  <c r="I109" i="1"/>
  <c r="H109" i="1"/>
  <c r="G109" i="1"/>
  <c r="F109" i="1"/>
  <c r="F120" i="1" s="1"/>
  <c r="L101" i="1"/>
  <c r="B101" i="1"/>
  <c r="A101" i="1"/>
  <c r="J100" i="1"/>
  <c r="I100" i="1"/>
  <c r="H100" i="1"/>
  <c r="H101" i="1" s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G63" i="1" s="1"/>
  <c r="F52" i="1"/>
  <c r="L44" i="1"/>
  <c r="B44" i="1"/>
  <c r="A44" i="1"/>
  <c r="H43" i="1"/>
  <c r="G43" i="1"/>
  <c r="F43" i="1"/>
  <c r="B34" i="1"/>
  <c r="A34" i="1"/>
  <c r="J33" i="1"/>
  <c r="I33" i="1"/>
  <c r="I44" i="1" s="1"/>
  <c r="H33" i="1"/>
  <c r="G33" i="1"/>
  <c r="G44" i="1" s="1"/>
  <c r="F33" i="1"/>
  <c r="L25" i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H196" i="1"/>
  <c r="F196" i="1"/>
  <c r="I120" i="1"/>
  <c r="J101" i="1"/>
  <c r="F177" i="1" l="1"/>
  <c r="G196" i="1"/>
  <c r="J44" i="1"/>
  <c r="G101" i="1"/>
  <c r="I177" i="1"/>
  <c r="H139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H197" i="1" s="1"/>
  <c r="J25" i="1"/>
  <c r="I25" i="1"/>
  <c r="G25" i="1"/>
  <c r="L197" i="1"/>
  <c r="F197" i="1" l="1"/>
  <c r="G197" i="1"/>
  <c r="J197" i="1"/>
  <c r="I197" i="1"/>
</calcChain>
</file>

<file path=xl/sharedStrings.xml><?xml version="1.0" encoding="utf-8"?>
<sst xmlns="http://schemas.openxmlformats.org/spreadsheetml/2006/main" count="319" uniqueCount="124">
  <si>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</si>
  <si>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</si>
  <si>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</si>
  <si>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</si>
  <si>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</si>
  <si>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</si>
  <si>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</si>
  <si>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</si>
  <si>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</si>
  <si>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</si>
  <si>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</si>
  <si>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</si>
  <si>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</si>
  <si>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</si>
  <si>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</si>
  <si>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</si>
  <si>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</si>
  <si>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</si>
  <si>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</si>
  <si>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</si>
  <si>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</si>
  <si>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</si>
  <si>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</si>
  <si>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</si>
  <si>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</si>
  <si>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</si>
  <si>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</si>
  <si>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</si>
  <si>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</si>
  <si>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</si>
  <si>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</si>
  <si>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</si>
  <si>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</si>
  <si>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</si>
  <si>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</si>
  <si>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</si>
  <si>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</si>
  <si>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</si>
  <si>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</si>
  <si>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</si>
  <si>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</si>
  <si>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</si>
  <si>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</si>
  <si>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</si>
  <si>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</si>
  <si>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</si>
  <si>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</si>
  <si>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</si>
  <si>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</si>
  <si>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</si>
  <si>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</si>
  <si>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</si>
  <si>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</si>
  <si>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</si>
  <si>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</si>
  <si>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</si>
  <si>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</si>
  <si>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</si>
  <si>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</si>
  <si>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</si>
  <si>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</si>
  <si>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128.2</t>
  </si>
  <si>
    <t>Спагетти  отварные с маслом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</si>
  <si>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</si>
  <si>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</si>
  <si>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</si>
  <si>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</si>
  <si>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Жаркое из птицы</t>
  </si>
  <si>
    <t>Среднее значение за период:</t>
  </si>
  <si>
    <t>Свекольник</t>
  </si>
  <si>
    <t>Батон нарезной</t>
  </si>
  <si>
    <t>157.2</t>
  </si>
  <si>
    <t>144.1</t>
  </si>
  <si>
    <t>Рассольник ленинградский на курином бульоне</t>
  </si>
  <si>
    <t>134.1</t>
  </si>
  <si>
    <t>142.2</t>
  </si>
  <si>
    <t>Суп картофельный с бобовыми на мясном бульоне</t>
  </si>
  <si>
    <t>260.1</t>
  </si>
  <si>
    <t>кондитерское</t>
  </si>
  <si>
    <t>Тефтели куриные с соусом томатным</t>
  </si>
  <si>
    <t>390.4/453</t>
  </si>
  <si>
    <t>Макаронные изделия отварные</t>
  </si>
  <si>
    <t>Булочка с корицей</t>
  </si>
  <si>
    <t>Запеканка из творога с ягодным соусом</t>
  </si>
  <si>
    <t>117.1</t>
  </si>
  <si>
    <t>Яблоко</t>
  </si>
  <si>
    <t>Свекла отварная</t>
  </si>
  <si>
    <t>Котлета куриная</t>
  </si>
  <si>
    <t>99.1</t>
  </si>
  <si>
    <t>296.1</t>
  </si>
  <si>
    <t>Икра свекольная</t>
  </si>
  <si>
    <t>Плов мясной</t>
  </si>
  <si>
    <t>Джем</t>
  </si>
  <si>
    <t>Соус Болоньезе</t>
  </si>
  <si>
    <t>405.2</t>
  </si>
  <si>
    <t>Гуляш из отварного мяса</t>
  </si>
  <si>
    <t>367.2</t>
  </si>
  <si>
    <t>Омлет с зеленым горошком</t>
  </si>
  <si>
    <t>302.1</t>
  </si>
  <si>
    <t>407.2</t>
  </si>
  <si>
    <t>Каша из хлопьев овсяных "Геркулес" жидкая</t>
  </si>
  <si>
    <t>Булочка с кунжутом</t>
  </si>
  <si>
    <t>564.2</t>
  </si>
  <si>
    <t>яйцо</t>
  </si>
  <si>
    <t>Яйца вареные</t>
  </si>
  <si>
    <t>Закуска из моркови</t>
  </si>
  <si>
    <t>7.1</t>
  </si>
  <si>
    <t>Закуска из белокочанной капусты с зеленью</t>
  </si>
  <si>
    <t>4.2</t>
  </si>
  <si>
    <t>Рыба  под маринадом</t>
  </si>
  <si>
    <t>Чай зеленый с сахаром</t>
  </si>
  <si>
    <t>165.1</t>
  </si>
  <si>
    <t>Суп картофельный  с рисом на курином бульоне</t>
  </si>
  <si>
    <t>Булочка школьная</t>
  </si>
  <si>
    <t>Закуска из белокочанной капусты с морковью</t>
  </si>
  <si>
    <t>4.1</t>
  </si>
  <si>
    <t>Булочка ванильная</t>
  </si>
  <si>
    <t>Напиток ягодный</t>
  </si>
  <si>
    <t>511.7</t>
  </si>
  <si>
    <t>Суп-лапша на мясном бульоне</t>
  </si>
  <si>
    <t>Каша рисовая молочная жидкая</t>
  </si>
  <si>
    <t>Щи из свежей капусты с картофелем вегетарианские</t>
  </si>
  <si>
    <t>142.1</t>
  </si>
  <si>
    <t>Рыба, тушенная в томатном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</si>
</sst>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5" borderId="24" xfId="0" applyNumberFormat="1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Q16" sqref="Q1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134"/>
      <c r="D1" s="135"/>
      <c r="E1" s="135"/>
      <c r="F1" s="3" t="s">
        <v>1</v>
      </c>
      <c r="G1" s="2" t="s">
        <v>2</v>
      </c>
      <c r="H1" s="136"/>
      <c r="I1" s="136"/>
      <c r="J1" s="136"/>
      <c r="K1" s="136"/>
    </row>
    <row r="2" spans="1:12" ht="18.75">
      <c r="A2" s="4" t="s">
        <v>3</v>
      </c>
      <c r="C2" s="2"/>
      <c r="G2" s="2" t="s">
        <v>4</v>
      </c>
      <c r="H2" s="136"/>
      <c r="I2" s="136"/>
      <c r="J2" s="136"/>
      <c r="K2" s="136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1</v>
      </c>
      <c r="I3" s="8">
        <v>9</v>
      </c>
      <c r="J3" s="9">
        <v>2025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7.86</v>
      </c>
      <c r="H6" s="22">
        <v>9.7200000000000006</v>
      </c>
      <c r="I6" s="22">
        <v>35.520000000000003</v>
      </c>
      <c r="J6" s="21">
        <v>248.24</v>
      </c>
      <c r="K6" s="23" t="s">
        <v>77</v>
      </c>
      <c r="L6" s="24"/>
    </row>
    <row r="7" spans="1:12" ht="15">
      <c r="A7" s="25"/>
      <c r="B7" s="26"/>
      <c r="C7" s="27"/>
      <c r="D7" s="28" t="s">
        <v>103</v>
      </c>
      <c r="E7" s="29" t="s">
        <v>104</v>
      </c>
      <c r="F7" s="21">
        <v>50</v>
      </c>
      <c r="G7" s="22">
        <v>6.35</v>
      </c>
      <c r="H7" s="22">
        <v>5.75</v>
      </c>
      <c r="I7" s="22">
        <v>0.35</v>
      </c>
      <c r="J7" s="21">
        <v>78.5</v>
      </c>
      <c r="K7" s="23">
        <v>300</v>
      </c>
      <c r="L7" s="30"/>
    </row>
    <row r="8" spans="1:12" ht="15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5">
      <c r="A9" s="25"/>
      <c r="B9" s="26"/>
      <c r="C9" s="27"/>
      <c r="D9" s="31" t="s">
        <v>27</v>
      </c>
      <c r="E9" s="102" t="s">
        <v>70</v>
      </c>
      <c r="F9" s="116">
        <v>50</v>
      </c>
      <c r="G9" s="104">
        <v>3.75</v>
      </c>
      <c r="H9" s="104">
        <v>1.25</v>
      </c>
      <c r="I9" s="104">
        <v>26</v>
      </c>
      <c r="J9" s="103">
        <v>135</v>
      </c>
      <c r="K9" s="33"/>
      <c r="L9" s="30"/>
    </row>
    <row r="10" spans="1:12" ht="15">
      <c r="A10" s="25"/>
      <c r="B10" s="26"/>
      <c r="C10" s="27"/>
      <c r="D10" s="31" t="s">
        <v>28</v>
      </c>
      <c r="K10" s="33"/>
      <c r="L10" s="30"/>
    </row>
    <row r="11" spans="1:12" ht="15">
      <c r="A11" s="25"/>
      <c r="B11" s="26"/>
      <c r="C11" s="27"/>
      <c r="D11" s="127"/>
      <c r="E11" s="125"/>
      <c r="F11" s="126"/>
      <c r="G11" s="126"/>
      <c r="H11" s="126"/>
      <c r="I11" s="126"/>
      <c r="J11" s="126"/>
      <c r="K11" s="128"/>
      <c r="L11" s="30"/>
    </row>
    <row r="12" spans="1:12" ht="15">
      <c r="A12" s="25"/>
      <c r="B12" s="26"/>
      <c r="C12" s="27"/>
      <c r="D12" s="69"/>
      <c r="E12" s="125"/>
      <c r="F12" s="126"/>
      <c r="G12" s="126"/>
      <c r="H12" s="126"/>
      <c r="I12" s="126"/>
      <c r="J12" s="126"/>
      <c r="K12" s="129"/>
      <c r="L12" s="30"/>
    </row>
    <row r="13" spans="1:12" ht="15">
      <c r="A13" s="25"/>
      <c r="B13" s="26"/>
      <c r="C13" s="27"/>
      <c r="D13" s="69"/>
      <c r="E13" s="125"/>
      <c r="F13" s="126"/>
      <c r="G13" s="126"/>
      <c r="H13" s="126"/>
      <c r="I13" s="126"/>
      <c r="J13" s="126"/>
      <c r="K13" s="84"/>
      <c r="L13" s="30"/>
    </row>
    <row r="14" spans="1:12" ht="15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18.16</v>
      </c>
      <c r="H14" s="40">
        <f t="shared" si="0"/>
        <v>16.78</v>
      </c>
      <c r="I14" s="40">
        <f t="shared" si="0"/>
        <v>68.930000000000007</v>
      </c>
      <c r="J14" s="40">
        <f t="shared" si="0"/>
        <v>489.78000000000003</v>
      </c>
      <c r="K14" s="41"/>
      <c r="L14" s="40"/>
    </row>
    <row r="15" spans="1:12" ht="15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17" t="s">
        <v>105</v>
      </c>
      <c r="F15" s="63">
        <v>60</v>
      </c>
      <c r="G15" s="63">
        <v>0.75</v>
      </c>
      <c r="H15" s="63">
        <v>3.05</v>
      </c>
      <c r="I15" s="63">
        <v>3.97</v>
      </c>
      <c r="J15" s="63">
        <v>47.13</v>
      </c>
      <c r="K15" s="64" t="s">
        <v>106</v>
      </c>
      <c r="L15" s="30"/>
    </row>
    <row r="16" spans="1:12" ht="15">
      <c r="A16" s="25"/>
      <c r="B16" s="26"/>
      <c r="C16" s="27"/>
      <c r="D16" s="31" t="s">
        <v>32</v>
      </c>
      <c r="E16" s="20" t="s">
        <v>55</v>
      </c>
      <c r="F16" s="21">
        <v>200</v>
      </c>
      <c r="G16" s="22">
        <v>3.14</v>
      </c>
      <c r="H16" s="22">
        <v>4.5999999999999996</v>
      </c>
      <c r="I16" s="22">
        <v>17.48</v>
      </c>
      <c r="J16" s="21">
        <v>132.13999999999999</v>
      </c>
      <c r="K16" s="23" t="s">
        <v>72</v>
      </c>
      <c r="L16" s="30"/>
    </row>
    <row r="17" spans="1:12" ht="15">
      <c r="A17" s="25"/>
      <c r="B17" s="26"/>
      <c r="C17" s="27"/>
      <c r="D17" s="31" t="s">
        <v>34</v>
      </c>
      <c r="E17" s="20" t="s">
        <v>79</v>
      </c>
      <c r="F17" s="63">
        <v>110</v>
      </c>
      <c r="G17" s="63">
        <v>10.92</v>
      </c>
      <c r="H17" s="63">
        <v>16.13</v>
      </c>
      <c r="I17" s="63">
        <v>18.64</v>
      </c>
      <c r="J17" s="63">
        <v>217.92</v>
      </c>
      <c r="K17" s="64" t="s">
        <v>80</v>
      </c>
      <c r="L17" s="30"/>
    </row>
    <row r="18" spans="1:12" ht="15">
      <c r="A18" s="25"/>
      <c r="B18" s="26"/>
      <c r="C18" s="27"/>
      <c r="D18" s="31" t="s">
        <v>35</v>
      </c>
      <c r="E18" s="20" t="s">
        <v>81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5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0.04</v>
      </c>
      <c r="H19" s="22">
        <v>0</v>
      </c>
      <c r="I19" s="22">
        <v>9.3000000000000007</v>
      </c>
      <c r="J19" s="21">
        <v>35.42</v>
      </c>
      <c r="K19" s="23">
        <v>508</v>
      </c>
      <c r="L19" s="30"/>
    </row>
    <row r="20" spans="1:12" ht="15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5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24.61</v>
      </c>
      <c r="H24" s="40">
        <f t="shared" si="1"/>
        <v>27.319999999999997</v>
      </c>
      <c r="I24" s="40">
        <f t="shared" si="1"/>
        <v>106.36</v>
      </c>
      <c r="J24" s="40">
        <f t="shared" si="1"/>
        <v>735.91</v>
      </c>
      <c r="K24" s="41"/>
      <c r="L24" s="40"/>
    </row>
    <row r="25" spans="1:12" ht="14.25">
      <c r="A25" s="45">
        <f>A6</f>
        <v>1</v>
      </c>
      <c r="B25" s="46">
        <f>B6</f>
        <v>1</v>
      </c>
      <c r="C25" s="137" t="s">
        <v>43</v>
      </c>
      <c r="D25" s="138"/>
      <c r="E25" s="47"/>
      <c r="F25" s="48">
        <f>F14+F24</f>
        <v>1280</v>
      </c>
      <c r="G25" s="48">
        <f t="shared" ref="G25:J25" si="2">G14+G24</f>
        <v>42.769999999999996</v>
      </c>
      <c r="H25" s="48">
        <f t="shared" si="2"/>
        <v>44.099999999999994</v>
      </c>
      <c r="I25" s="48">
        <f t="shared" si="2"/>
        <v>175.29000000000002</v>
      </c>
      <c r="J25" s="48">
        <f t="shared" si="2"/>
        <v>1225.69</v>
      </c>
      <c r="K25" s="48"/>
      <c r="L25" s="48">
        <f t="shared" ref="L25" si="3">L14+L24</f>
        <v>0</v>
      </c>
    </row>
    <row r="26" spans="1:12" ht="15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11.2</v>
      </c>
      <c r="H26" s="22">
        <v>14.1</v>
      </c>
      <c r="I26" s="22">
        <v>20.100000000000001</v>
      </c>
      <c r="J26" s="21">
        <v>245.66</v>
      </c>
      <c r="K26" s="23">
        <v>250</v>
      </c>
      <c r="L26" s="24"/>
    </row>
    <row r="27" spans="1:12" ht="15">
      <c r="A27" s="49"/>
      <c r="B27" s="26"/>
      <c r="C27" s="27"/>
      <c r="D27" s="68" t="s">
        <v>48</v>
      </c>
      <c r="E27" s="20" t="s">
        <v>82</v>
      </c>
      <c r="F27" s="21">
        <v>100</v>
      </c>
      <c r="G27" s="22">
        <v>7.62</v>
      </c>
      <c r="H27" s="22">
        <v>4.17</v>
      </c>
      <c r="I27" s="22">
        <v>51.26</v>
      </c>
      <c r="J27" s="21">
        <v>296.07</v>
      </c>
      <c r="K27" s="23">
        <v>438</v>
      </c>
      <c r="L27" s="30"/>
    </row>
    <row r="28" spans="1:12" ht="15">
      <c r="A28" s="49"/>
      <c r="B28" s="26"/>
      <c r="C28" s="27"/>
      <c r="D28" s="31" t="s">
        <v>26</v>
      </c>
      <c r="E28" s="20" t="s">
        <v>54</v>
      </c>
      <c r="F28" s="21">
        <v>200</v>
      </c>
      <c r="G28" s="22">
        <v>0.22</v>
      </c>
      <c r="H28" s="22">
        <v>0</v>
      </c>
      <c r="I28" s="22">
        <v>7.08</v>
      </c>
      <c r="J28" s="21">
        <v>29.12</v>
      </c>
      <c r="K28" s="23">
        <v>144</v>
      </c>
      <c r="L28" s="30"/>
    </row>
    <row r="29" spans="1:12" ht="15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9"/>
      <c r="B31" s="26"/>
      <c r="C31" s="27"/>
      <c r="D31" s="69"/>
      <c r="E31" s="130"/>
      <c r="F31" s="131"/>
      <c r="G31" s="132"/>
      <c r="H31" s="132"/>
      <c r="I31" s="132"/>
      <c r="J31" s="131"/>
      <c r="K31" s="133"/>
      <c r="L31" s="30"/>
    </row>
    <row r="32" spans="1:12" ht="15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19.04</v>
      </c>
      <c r="H33" s="40">
        <f t="shared" ref="H33" si="5">SUM(H26:H32)</f>
        <v>18.27</v>
      </c>
      <c r="I33" s="40">
        <f t="shared" ref="I33" si="6">SUM(I26:I32)</f>
        <v>78.44</v>
      </c>
      <c r="J33" s="40">
        <f t="shared" ref="J33" si="7">SUM(J26:J32)</f>
        <v>570.85</v>
      </c>
      <c r="K33" s="41"/>
      <c r="L33" s="40"/>
    </row>
    <row r="34" spans="1:12" ht="15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17" t="s">
        <v>107</v>
      </c>
      <c r="F34" s="63">
        <v>60</v>
      </c>
      <c r="G34" s="63">
        <v>1.04</v>
      </c>
      <c r="H34" s="63">
        <v>1.85</v>
      </c>
      <c r="I34" s="63">
        <v>4.51</v>
      </c>
      <c r="J34" s="63">
        <v>39.130000000000003</v>
      </c>
      <c r="K34" s="64" t="s">
        <v>108</v>
      </c>
      <c r="L34" s="30"/>
    </row>
    <row r="35" spans="1:12" ht="15">
      <c r="A35" s="49"/>
      <c r="B35" s="26"/>
      <c r="C35" s="27"/>
      <c r="D35" s="31" t="s">
        <v>32</v>
      </c>
      <c r="E35" s="20" t="s">
        <v>69</v>
      </c>
      <c r="F35" s="21">
        <v>200</v>
      </c>
      <c r="G35" s="22">
        <v>1.68</v>
      </c>
      <c r="H35" s="22">
        <v>4.22</v>
      </c>
      <c r="I35" s="22">
        <v>13.4</v>
      </c>
      <c r="J35" s="21">
        <v>150.02000000000001</v>
      </c>
      <c r="K35" s="23">
        <v>131</v>
      </c>
      <c r="L35" s="30"/>
    </row>
    <row r="36" spans="1:12" ht="15">
      <c r="A36" s="49"/>
      <c r="B36" s="26"/>
      <c r="C36" s="27"/>
      <c r="D36" s="31" t="s">
        <v>34</v>
      </c>
      <c r="E36" s="20" t="s">
        <v>109</v>
      </c>
      <c r="F36" s="21">
        <v>90</v>
      </c>
      <c r="G36" s="22">
        <v>15.6</v>
      </c>
      <c r="H36" s="22">
        <v>16.66</v>
      </c>
      <c r="I36" s="22">
        <v>34.93</v>
      </c>
      <c r="J36" s="21">
        <v>195.6</v>
      </c>
      <c r="K36" s="23">
        <v>343</v>
      </c>
      <c r="L36" s="30"/>
    </row>
    <row r="37" spans="1:12" ht="15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3.26</v>
      </c>
      <c r="H37" s="22">
        <v>2.85</v>
      </c>
      <c r="I37" s="22">
        <v>22.01</v>
      </c>
      <c r="J37" s="21">
        <v>204.3</v>
      </c>
      <c r="K37" s="23">
        <v>312</v>
      </c>
      <c r="L37" s="30"/>
    </row>
    <row r="38" spans="1:12" ht="15">
      <c r="A38" s="49"/>
      <c r="B38" s="26"/>
      <c r="C38" s="27"/>
      <c r="D38" s="31" t="s">
        <v>37</v>
      </c>
      <c r="E38" s="20" t="s">
        <v>59</v>
      </c>
      <c r="F38" s="21">
        <v>200</v>
      </c>
      <c r="G38" s="22">
        <v>0.22</v>
      </c>
      <c r="H38" s="22">
        <v>0.1</v>
      </c>
      <c r="I38" s="22">
        <v>10.119999999999999</v>
      </c>
      <c r="J38" s="21">
        <v>41.8</v>
      </c>
      <c r="K38" s="23">
        <v>519</v>
      </c>
      <c r="L38" s="30"/>
    </row>
    <row r="39" spans="1:12" ht="15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5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25.759999999999998</v>
      </c>
      <c r="H43" s="40">
        <f t="shared" ref="H43" si="9">SUM(H34:H42)</f>
        <v>26.310000000000002</v>
      </c>
      <c r="I43" s="40">
        <f>SUM(I34:I42)</f>
        <v>106.39000000000001</v>
      </c>
      <c r="J43" s="40">
        <f>SUM(J34:J42)</f>
        <v>742.75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37" t="s">
        <v>43</v>
      </c>
      <c r="D44" s="138"/>
      <c r="E44" s="47"/>
      <c r="F44" s="48">
        <f>F33+F43</f>
        <v>1260</v>
      </c>
      <c r="G44" s="48">
        <f t="shared" ref="G44" si="10">G33+G43</f>
        <v>44.8</v>
      </c>
      <c r="H44" s="48">
        <f t="shared" ref="H44" si="11">H33+H43</f>
        <v>44.58</v>
      </c>
      <c r="I44" s="48">
        <f t="shared" ref="I44" si="12">I33+I43</f>
        <v>184.83</v>
      </c>
      <c r="J44" s="48">
        <f t="shared" ref="J44:L44" si="13">J33+J43</f>
        <v>1313.6</v>
      </c>
      <c r="K44" s="48"/>
      <c r="L44" s="48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24</v>
      </c>
      <c r="E45" s="20" t="s">
        <v>83</v>
      </c>
      <c r="F45" s="21">
        <v>200</v>
      </c>
      <c r="G45" s="22">
        <v>16.84</v>
      </c>
      <c r="H45" s="22">
        <v>16.059999999999999</v>
      </c>
      <c r="I45" s="22">
        <v>61.48</v>
      </c>
      <c r="J45" s="21">
        <v>399.96</v>
      </c>
      <c r="K45" s="23" t="s">
        <v>84</v>
      </c>
      <c r="L45" s="24"/>
    </row>
    <row r="46" spans="1:12" ht="15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5">
      <c r="A47" s="25"/>
      <c r="B47" s="26"/>
      <c r="C47" s="27"/>
      <c r="D47" s="31" t="s">
        <v>26</v>
      </c>
      <c r="E47" s="20" t="s">
        <v>110</v>
      </c>
      <c r="F47" s="21">
        <v>200</v>
      </c>
      <c r="G47" s="22">
        <v>0</v>
      </c>
      <c r="H47" s="22">
        <v>0</v>
      </c>
      <c r="I47" s="22">
        <v>6.98</v>
      </c>
      <c r="J47" s="21">
        <v>26.54</v>
      </c>
      <c r="K47" s="23" t="s">
        <v>111</v>
      </c>
      <c r="L47" s="30"/>
    </row>
    <row r="48" spans="1:12" ht="15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5">
      <c r="A49" s="25"/>
      <c r="B49" s="26"/>
      <c r="C49" s="27"/>
      <c r="D49" s="31" t="s">
        <v>28</v>
      </c>
      <c r="E49" s="117" t="s">
        <v>85</v>
      </c>
      <c r="F49" s="63">
        <v>100</v>
      </c>
      <c r="G49" s="63">
        <v>0.4</v>
      </c>
      <c r="H49" s="63">
        <v>0.4</v>
      </c>
      <c r="I49" s="63">
        <v>9.8000000000000007</v>
      </c>
      <c r="J49" s="63">
        <v>47</v>
      </c>
      <c r="K49" s="64"/>
      <c r="L49" s="30"/>
    </row>
    <row r="50" spans="1:12" ht="15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17.239999999999998</v>
      </c>
      <c r="H52" s="40">
        <f t="shared" ref="H52" si="15">SUM(H45:H51)</f>
        <v>16.459999999999997</v>
      </c>
      <c r="I52" s="40">
        <f t="shared" ref="I52" si="16">SUM(I45:I51)</f>
        <v>78.259999999999991</v>
      </c>
      <c r="J52" s="40">
        <f t="shared" ref="J52" si="17">SUM(J45:J51)</f>
        <v>473.5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17" t="s">
        <v>86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/>
    </row>
    <row r="54" spans="1:12" ht="15">
      <c r="A54" s="25"/>
      <c r="B54" s="26"/>
      <c r="C54" s="27"/>
      <c r="D54" s="31" t="s">
        <v>32</v>
      </c>
      <c r="E54" s="20" t="s">
        <v>112</v>
      </c>
      <c r="F54" s="21">
        <v>200</v>
      </c>
      <c r="G54" s="22">
        <v>2.72</v>
      </c>
      <c r="H54" s="22">
        <v>4.4000000000000004</v>
      </c>
      <c r="I54" s="22">
        <v>15.22</v>
      </c>
      <c r="J54" s="21">
        <v>111.7</v>
      </c>
      <c r="K54" s="23" t="s">
        <v>49</v>
      </c>
      <c r="L54" s="30"/>
    </row>
    <row r="55" spans="1:12" ht="15">
      <c r="A55" s="25"/>
      <c r="B55" s="26"/>
      <c r="C55" s="27"/>
      <c r="D55" s="31" t="s">
        <v>34</v>
      </c>
      <c r="E55" s="20" t="s">
        <v>87</v>
      </c>
      <c r="F55" s="21">
        <v>90</v>
      </c>
      <c r="G55" s="22">
        <v>10.5</v>
      </c>
      <c r="H55" s="22">
        <v>11.68</v>
      </c>
      <c r="I55" s="22">
        <v>9.98</v>
      </c>
      <c r="J55" s="21">
        <v>152.9</v>
      </c>
      <c r="K55" s="23" t="s">
        <v>88</v>
      </c>
      <c r="L55" s="30"/>
    </row>
    <row r="56" spans="1:12" ht="15">
      <c r="A56" s="25"/>
      <c r="B56" s="26"/>
      <c r="C56" s="27"/>
      <c r="D56" s="31" t="s">
        <v>35</v>
      </c>
      <c r="E56" s="20" t="s">
        <v>50</v>
      </c>
      <c r="F56" s="21">
        <v>150</v>
      </c>
      <c r="G56" s="22">
        <v>6.9</v>
      </c>
      <c r="H56" s="22">
        <v>8.7100000000000009</v>
      </c>
      <c r="I56" s="22">
        <v>35.909999999999997</v>
      </c>
      <c r="J56" s="21">
        <v>236.49</v>
      </c>
      <c r="K56" s="23" t="s">
        <v>51</v>
      </c>
      <c r="L56" s="30"/>
    </row>
    <row r="57" spans="1:12" ht="15">
      <c r="A57" s="25"/>
      <c r="B57" s="26"/>
      <c r="C57" s="27"/>
      <c r="D57" s="31" t="s">
        <v>37</v>
      </c>
      <c r="E57" s="20" t="s">
        <v>52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53</v>
      </c>
      <c r="L57" s="30"/>
    </row>
    <row r="58" spans="1:12" ht="15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5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24.980000000000004</v>
      </c>
      <c r="H62" s="40">
        <f t="shared" ref="H62" si="19">SUM(H53:H61)</f>
        <v>25.48</v>
      </c>
      <c r="I62" s="40">
        <f t="shared" ref="I62" si="20">SUM(I53:I61)</f>
        <v>106.81</v>
      </c>
      <c r="J62" s="40">
        <f t="shared" ref="J62" si="21">SUM(J53:J61)</f>
        <v>713.19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37" t="s">
        <v>43</v>
      </c>
      <c r="D63" s="138"/>
      <c r="E63" s="47"/>
      <c r="F63" s="48">
        <f>F52+F62</f>
        <v>1260</v>
      </c>
      <c r="G63" s="48">
        <f t="shared" ref="G63" si="22">G52+G62</f>
        <v>42.22</v>
      </c>
      <c r="H63" s="48">
        <f t="shared" ref="H63" si="23">H52+H62</f>
        <v>41.94</v>
      </c>
      <c r="I63" s="48">
        <f t="shared" ref="I63" si="24">I52+I62</f>
        <v>185.07</v>
      </c>
      <c r="J63" s="48">
        <f t="shared" ref="J63:L63" si="25">J52+J62</f>
        <v>1186.69</v>
      </c>
      <c r="K63" s="48"/>
      <c r="L63" s="48">
        <f t="shared" si="25"/>
        <v>0</v>
      </c>
    </row>
    <row r="64" spans="1:12" ht="15">
      <c r="A64" s="16">
        <v>1</v>
      </c>
      <c r="B64" s="17">
        <v>4</v>
      </c>
      <c r="C64" s="18" t="s">
        <v>23</v>
      </c>
      <c r="D64" s="19" t="s">
        <v>24</v>
      </c>
      <c r="E64" s="78" t="s">
        <v>100</v>
      </c>
      <c r="F64" s="79">
        <v>200</v>
      </c>
      <c r="G64" s="80">
        <v>6.4</v>
      </c>
      <c r="H64" s="80">
        <v>7.18</v>
      </c>
      <c r="I64" s="80">
        <v>27.24</v>
      </c>
      <c r="J64" s="79">
        <v>264.44</v>
      </c>
      <c r="K64" s="81">
        <v>266</v>
      </c>
      <c r="L64" s="74"/>
    </row>
    <row r="65" spans="1:12" ht="15">
      <c r="A65" s="25"/>
      <c r="B65" s="26"/>
      <c r="C65" s="27"/>
      <c r="D65" s="68" t="s">
        <v>48</v>
      </c>
      <c r="E65" s="52" t="s">
        <v>113</v>
      </c>
      <c r="F65" s="53">
        <v>100</v>
      </c>
      <c r="G65" s="54">
        <v>10</v>
      </c>
      <c r="H65" s="54">
        <v>9.8000000000000007</v>
      </c>
      <c r="I65" s="54">
        <v>37.35</v>
      </c>
      <c r="J65" s="53">
        <v>222.65</v>
      </c>
      <c r="K65" s="23">
        <v>574</v>
      </c>
      <c r="L65" s="75"/>
    </row>
    <row r="66" spans="1:12" ht="15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5"/>
    </row>
    <row r="67" spans="1:12" ht="15">
      <c r="A67" s="25"/>
      <c r="B67" s="26"/>
      <c r="C67" s="27"/>
      <c r="D67" s="31" t="s">
        <v>27</v>
      </c>
      <c r="E67" s="52"/>
      <c r="F67" s="53"/>
      <c r="G67" s="54"/>
      <c r="H67" s="54"/>
      <c r="I67" s="54"/>
      <c r="J67" s="53"/>
      <c r="K67" s="55"/>
      <c r="L67" s="75"/>
    </row>
    <row r="68" spans="1:12" ht="15">
      <c r="A68" s="25"/>
      <c r="B68" s="26"/>
      <c r="C68" s="27"/>
      <c r="D68" s="31" t="s">
        <v>28</v>
      </c>
      <c r="E68" s="52"/>
      <c r="F68" s="53"/>
      <c r="G68" s="54"/>
      <c r="H68" s="54"/>
      <c r="I68" s="54"/>
      <c r="J68" s="54"/>
      <c r="K68" s="55"/>
      <c r="L68" s="75"/>
    </row>
    <row r="69" spans="1:12" ht="15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5"/>
    </row>
    <row r="70" spans="1:12" ht="15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5"/>
    </row>
    <row r="71" spans="1:12" ht="15">
      <c r="A71" s="35"/>
      <c r="B71" s="36"/>
      <c r="C71" s="37"/>
      <c r="D71" s="38" t="s">
        <v>29</v>
      </c>
      <c r="E71" s="39"/>
      <c r="F71" s="40">
        <f>SUM(F64:F70)</f>
        <v>500</v>
      </c>
      <c r="G71" s="40">
        <f t="shared" ref="G71" si="26">SUM(G64:G70)</f>
        <v>16.599999999999998</v>
      </c>
      <c r="H71" s="40">
        <f t="shared" ref="H71" si="27">SUM(H64:H70)</f>
        <v>17.04</v>
      </c>
      <c r="I71" s="40">
        <f t="shared" ref="I71" si="28">SUM(I64:I70)</f>
        <v>71.650000000000006</v>
      </c>
      <c r="J71" s="56">
        <f>SUM(J64:J70)</f>
        <v>515.13</v>
      </c>
      <c r="K71" s="41"/>
      <c r="L71" s="76"/>
    </row>
    <row r="72" spans="1:12" ht="15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17" t="s">
        <v>114</v>
      </c>
      <c r="F72" s="63">
        <v>60</v>
      </c>
      <c r="G72" s="63">
        <v>0.98</v>
      </c>
      <c r="H72" s="63">
        <v>1.85</v>
      </c>
      <c r="I72" s="63">
        <v>4.58</v>
      </c>
      <c r="J72" s="63">
        <v>39.22</v>
      </c>
      <c r="K72" s="64" t="s">
        <v>115</v>
      </c>
      <c r="L72" s="75"/>
    </row>
    <row r="73" spans="1:12" ht="26.25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134.32</v>
      </c>
      <c r="K73" s="55">
        <v>147</v>
      </c>
      <c r="L73" s="75"/>
    </row>
    <row r="74" spans="1:12" ht="15">
      <c r="A74" s="25"/>
      <c r="B74" s="26"/>
      <c r="C74" s="27"/>
      <c r="D74" s="31" t="s">
        <v>34</v>
      </c>
      <c r="E74" s="85" t="s">
        <v>56</v>
      </c>
      <c r="F74" s="86">
        <v>240</v>
      </c>
      <c r="G74" s="87">
        <v>16.77</v>
      </c>
      <c r="H74" s="87">
        <v>18.87</v>
      </c>
      <c r="I74" s="87">
        <v>47.23</v>
      </c>
      <c r="J74" s="88">
        <v>389.12</v>
      </c>
      <c r="K74" s="89">
        <v>407</v>
      </c>
      <c r="L74" s="75"/>
    </row>
    <row r="75" spans="1:12" ht="15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5"/>
    </row>
    <row r="76" spans="1:12" ht="15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0.04</v>
      </c>
      <c r="H76" s="54">
        <v>0</v>
      </c>
      <c r="I76" s="54">
        <v>9.3000000000000007</v>
      </c>
      <c r="J76" s="53">
        <v>35.42</v>
      </c>
      <c r="K76" s="55">
        <v>508</v>
      </c>
      <c r="L76" s="75"/>
    </row>
    <row r="77" spans="1:12" ht="15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5"/>
    </row>
    <row r="78" spans="1:12" ht="15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5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5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5"/>
    </row>
    <row r="81" spans="1:12" ht="15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25.17</v>
      </c>
      <c r="H81" s="40">
        <f t="shared" ref="H81" si="30">SUM(H72:H80)</f>
        <v>23.93</v>
      </c>
      <c r="I81" s="40">
        <f t="shared" ref="I81" si="31">SUM(I72:I80)</f>
        <v>102.57</v>
      </c>
      <c r="J81" s="40">
        <f t="shared" ref="J81" si="32">SUM(J72:J80)</f>
        <v>709.98</v>
      </c>
      <c r="K81" s="41"/>
      <c r="L81" s="76"/>
    </row>
    <row r="82" spans="1:12" ht="15.75" customHeight="1" thickBot="1">
      <c r="A82" s="45">
        <f>A64</f>
        <v>1</v>
      </c>
      <c r="B82" s="46">
        <f>B64</f>
        <v>4</v>
      </c>
      <c r="C82" s="137" t="s">
        <v>43</v>
      </c>
      <c r="D82" s="138"/>
      <c r="E82" s="47"/>
      <c r="F82" s="48">
        <f>F71+F81</f>
        <v>1260</v>
      </c>
      <c r="G82" s="48">
        <f t="shared" ref="G82" si="33">G71+G81</f>
        <v>41.769999999999996</v>
      </c>
      <c r="H82" s="48">
        <f t="shared" ref="H82" si="34">H71+H81</f>
        <v>40.97</v>
      </c>
      <c r="I82" s="48">
        <f t="shared" ref="I82" si="35">I71+I81</f>
        <v>174.22</v>
      </c>
      <c r="J82" s="48">
        <f t="shared" ref="J82:L82" si="36">J71+J81</f>
        <v>1225.1100000000001</v>
      </c>
      <c r="K82" s="82"/>
      <c r="L82" s="77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9" t="s">
        <v>24</v>
      </c>
      <c r="E83" s="52" t="s">
        <v>57</v>
      </c>
      <c r="F83" s="53">
        <v>200</v>
      </c>
      <c r="G83" s="54">
        <v>15.7</v>
      </c>
      <c r="H83" s="54">
        <v>16.64</v>
      </c>
      <c r="I83" s="54">
        <v>51.68</v>
      </c>
      <c r="J83" s="53">
        <v>395.65</v>
      </c>
      <c r="K83" s="55" t="s">
        <v>89</v>
      </c>
      <c r="L83" s="24"/>
    </row>
    <row r="84" spans="1:12" ht="15">
      <c r="A84" s="25"/>
      <c r="B84" s="26"/>
      <c r="C84" s="27"/>
      <c r="D84" s="68"/>
      <c r="E84" s="117"/>
      <c r="F84" s="63"/>
      <c r="G84" s="63"/>
      <c r="H84" s="63"/>
      <c r="I84" s="63"/>
      <c r="J84" s="63"/>
      <c r="K84" s="64"/>
      <c r="L84" s="30"/>
    </row>
    <row r="85" spans="1:12" ht="15">
      <c r="A85" s="25"/>
      <c r="B85" s="26"/>
      <c r="C85" s="27"/>
      <c r="D85" s="31" t="s">
        <v>26</v>
      </c>
      <c r="E85" s="52" t="s">
        <v>54</v>
      </c>
      <c r="F85" s="53">
        <v>200</v>
      </c>
      <c r="G85" s="54">
        <v>0.22</v>
      </c>
      <c r="H85" s="54">
        <v>0</v>
      </c>
      <c r="I85" s="54">
        <v>7.08</v>
      </c>
      <c r="J85" s="53">
        <v>29.12</v>
      </c>
      <c r="K85" s="55">
        <v>144</v>
      </c>
      <c r="L85" s="30"/>
    </row>
    <row r="86" spans="1:12" ht="15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5">
      <c r="A87" s="25"/>
      <c r="B87" s="26"/>
      <c r="C87" s="27"/>
      <c r="D87" s="31" t="s">
        <v>28</v>
      </c>
      <c r="E87" s="52" t="s">
        <v>85</v>
      </c>
      <c r="F87" s="120">
        <v>100</v>
      </c>
      <c r="G87" s="121">
        <v>0.4</v>
      </c>
      <c r="H87" s="121">
        <v>0.4</v>
      </c>
      <c r="I87" s="121">
        <v>9.8000000000000007</v>
      </c>
      <c r="J87" s="122">
        <v>47</v>
      </c>
      <c r="K87" s="118"/>
      <c r="L87" s="30"/>
    </row>
    <row r="88" spans="1:12" ht="15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16.32</v>
      </c>
      <c r="H90" s="40">
        <f t="shared" ref="H90" si="38">SUM(H83:H89)</f>
        <v>17.04</v>
      </c>
      <c r="I90" s="40">
        <f t="shared" ref="I90" si="39">SUM(I83:I89)</f>
        <v>68.56</v>
      </c>
      <c r="J90" s="40">
        <f t="shared" ref="J90" si="40">SUM(J83:J89)</f>
        <v>471.77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17" t="s">
        <v>90</v>
      </c>
      <c r="F91" s="63">
        <v>60</v>
      </c>
      <c r="G91" s="63">
        <v>0.15</v>
      </c>
      <c r="H91" s="63">
        <v>0.62</v>
      </c>
      <c r="I91" s="63">
        <v>1.6</v>
      </c>
      <c r="J91" s="63">
        <v>12.55</v>
      </c>
      <c r="K91" s="64">
        <v>119</v>
      </c>
      <c r="L91" s="30"/>
    </row>
    <row r="92" spans="1:12" ht="15">
      <c r="A92" s="25"/>
      <c r="B92" s="26"/>
      <c r="C92" s="27"/>
      <c r="D92" s="31" t="s">
        <v>32</v>
      </c>
      <c r="E92" s="52" t="s">
        <v>58</v>
      </c>
      <c r="F92" s="53">
        <v>200</v>
      </c>
      <c r="G92" s="54">
        <v>1.98</v>
      </c>
      <c r="H92" s="54">
        <v>5.0999999999999996</v>
      </c>
      <c r="I92" s="54">
        <v>7.56</v>
      </c>
      <c r="J92" s="53">
        <v>155.22999999999999</v>
      </c>
      <c r="K92" s="55" t="s">
        <v>75</v>
      </c>
      <c r="L92" s="30"/>
    </row>
    <row r="93" spans="1:12" ht="15">
      <c r="A93" s="25"/>
      <c r="B93" s="26"/>
      <c r="C93" s="27"/>
      <c r="D93" s="31" t="s">
        <v>34</v>
      </c>
      <c r="E93" s="52" t="s">
        <v>91</v>
      </c>
      <c r="F93" s="53">
        <v>240</v>
      </c>
      <c r="G93" s="54">
        <v>18.52</v>
      </c>
      <c r="H93" s="54">
        <v>19.54</v>
      </c>
      <c r="I93" s="54">
        <v>61.62</v>
      </c>
      <c r="J93" s="53">
        <v>485.2</v>
      </c>
      <c r="K93" s="55">
        <v>265</v>
      </c>
      <c r="L93" s="30"/>
    </row>
    <row r="94" spans="1:12" ht="15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5"/>
      <c r="B95" s="26"/>
      <c r="C95" s="27"/>
      <c r="D95" s="31" t="s">
        <v>37</v>
      </c>
      <c r="E95" s="52" t="s">
        <v>59</v>
      </c>
      <c r="F95" s="53">
        <v>200</v>
      </c>
      <c r="G95" s="54">
        <v>0.22</v>
      </c>
      <c r="H95" s="54">
        <v>0.1</v>
      </c>
      <c r="I95" s="54">
        <v>10.119999999999999</v>
      </c>
      <c r="J95" s="53">
        <v>41.8</v>
      </c>
      <c r="K95" s="55">
        <v>519</v>
      </c>
      <c r="L95" s="30"/>
    </row>
    <row r="96" spans="1:12" ht="15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/>
    </row>
    <row r="97" spans="1:12" ht="15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24.83</v>
      </c>
      <c r="H100" s="40">
        <f t="shared" ref="H100" si="42">SUM(H91:H99)</f>
        <v>25.99</v>
      </c>
      <c r="I100" s="40">
        <f t="shared" ref="I100" si="43">SUM(I91:I99)</f>
        <v>102.32000000000001</v>
      </c>
      <c r="J100" s="40">
        <f t="shared" ref="J100" si="44">SUM(J91:J99)</f>
        <v>806.68000000000006</v>
      </c>
      <c r="K100" s="41"/>
      <c r="L100" s="40"/>
    </row>
    <row r="101" spans="1:12" ht="15.75" customHeight="1" thickBot="1">
      <c r="A101" s="97">
        <f>A83</f>
        <v>1</v>
      </c>
      <c r="B101" s="98">
        <f>B83</f>
        <v>5</v>
      </c>
      <c r="C101" s="140" t="s">
        <v>43</v>
      </c>
      <c r="D101" s="141"/>
      <c r="E101" s="99"/>
      <c r="F101" s="100">
        <f>F90+F100</f>
        <v>1260</v>
      </c>
      <c r="G101" s="100">
        <f t="shared" ref="G101" si="45">G90+G100</f>
        <v>41.15</v>
      </c>
      <c r="H101" s="100">
        <f t="shared" ref="H101" si="46">H90+H100</f>
        <v>43.03</v>
      </c>
      <c r="I101" s="100">
        <f t="shared" ref="I101" si="47">I90+I100</f>
        <v>170.88</v>
      </c>
      <c r="J101" s="100">
        <f t="shared" ref="J101:L101" si="48">J90+J100</f>
        <v>1278.45</v>
      </c>
      <c r="K101" s="100"/>
      <c r="L101" s="48">
        <f t="shared" si="48"/>
        <v>0</v>
      </c>
    </row>
    <row r="102" spans="1:12" ht="15">
      <c r="A102" s="105">
        <v>2</v>
      </c>
      <c r="B102" s="106">
        <v>1</v>
      </c>
      <c r="C102" s="19" t="s">
        <v>23</v>
      </c>
      <c r="D102" s="19" t="s">
        <v>24</v>
      </c>
      <c r="E102" s="107" t="s">
        <v>44</v>
      </c>
      <c r="F102" s="108">
        <v>220</v>
      </c>
      <c r="G102" s="109">
        <v>12.32</v>
      </c>
      <c r="H102" s="109">
        <v>15.51</v>
      </c>
      <c r="I102" s="109">
        <v>22.11</v>
      </c>
      <c r="J102" s="108">
        <v>270.23</v>
      </c>
      <c r="K102" s="110">
        <v>250</v>
      </c>
      <c r="L102" s="74"/>
    </row>
    <row r="103" spans="1:12" ht="15">
      <c r="A103" s="111"/>
      <c r="B103" s="101"/>
      <c r="C103" s="31"/>
      <c r="D103" s="31" t="s">
        <v>78</v>
      </c>
      <c r="E103" s="102" t="s">
        <v>92</v>
      </c>
      <c r="F103" s="103">
        <v>30</v>
      </c>
      <c r="G103" s="104">
        <v>0.21</v>
      </c>
      <c r="H103" s="104">
        <v>0.06</v>
      </c>
      <c r="I103" s="104">
        <v>19.23</v>
      </c>
      <c r="J103" s="103">
        <v>75</v>
      </c>
      <c r="K103" s="91" t="s">
        <v>46</v>
      </c>
      <c r="L103" s="75"/>
    </row>
    <row r="104" spans="1:12" ht="15">
      <c r="A104" s="111"/>
      <c r="B104" s="101"/>
      <c r="C104" s="31"/>
      <c r="D104" s="31" t="s">
        <v>26</v>
      </c>
      <c r="E104" s="102" t="s">
        <v>54</v>
      </c>
      <c r="F104" s="103">
        <v>200</v>
      </c>
      <c r="G104" s="104">
        <v>0.22</v>
      </c>
      <c r="H104" s="104">
        <v>0</v>
      </c>
      <c r="I104" s="104">
        <v>7.08</v>
      </c>
      <c r="J104" s="103">
        <v>29.12</v>
      </c>
      <c r="K104" s="91">
        <v>144</v>
      </c>
      <c r="L104" s="75"/>
    </row>
    <row r="105" spans="1:12" ht="15">
      <c r="A105" s="111"/>
      <c r="B105" s="101"/>
      <c r="C105" s="31"/>
      <c r="D105" s="31" t="s">
        <v>27</v>
      </c>
      <c r="E105" s="117" t="s">
        <v>70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5"/>
    </row>
    <row r="106" spans="1:12" ht="15">
      <c r="A106" s="111"/>
      <c r="B106" s="101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5"/>
    </row>
    <row r="107" spans="1:12" ht="15">
      <c r="A107" s="111"/>
      <c r="B107" s="101"/>
      <c r="C107" s="31"/>
      <c r="D107" s="34"/>
      <c r="E107" s="32"/>
      <c r="F107" s="30"/>
      <c r="G107" s="30"/>
      <c r="H107" s="30"/>
      <c r="I107" s="30"/>
      <c r="J107" s="30"/>
      <c r="K107" s="33"/>
      <c r="L107" s="75"/>
    </row>
    <row r="108" spans="1:12" ht="15">
      <c r="A108" s="111"/>
      <c r="B108" s="101"/>
      <c r="C108" s="31"/>
      <c r="D108" s="34"/>
      <c r="E108" s="32"/>
      <c r="F108" s="30"/>
      <c r="G108" s="30"/>
      <c r="H108" s="30"/>
      <c r="I108" s="30"/>
      <c r="J108" s="30"/>
      <c r="K108" s="33"/>
      <c r="L108" s="75"/>
    </row>
    <row r="109" spans="1:12" ht="15">
      <c r="A109" s="111"/>
      <c r="B109" s="101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16.5</v>
      </c>
      <c r="H109" s="40">
        <f t="shared" si="49"/>
        <v>16.82</v>
      </c>
      <c r="I109" s="40">
        <f t="shared" si="49"/>
        <v>74.42</v>
      </c>
      <c r="J109" s="40">
        <f t="shared" si="49"/>
        <v>509.35</v>
      </c>
      <c r="K109" s="41"/>
      <c r="L109" s="76"/>
    </row>
    <row r="110" spans="1:12" ht="15">
      <c r="A110" s="111">
        <f>A102</f>
        <v>2</v>
      </c>
      <c r="B110" s="101">
        <f>B102</f>
        <v>1</v>
      </c>
      <c r="C110" s="31" t="s">
        <v>30</v>
      </c>
      <c r="D110" s="31" t="s">
        <v>31</v>
      </c>
      <c r="E110" s="117" t="s">
        <v>105</v>
      </c>
      <c r="F110" s="63">
        <v>60</v>
      </c>
      <c r="G110" s="63">
        <v>0.75</v>
      </c>
      <c r="H110" s="63">
        <v>3.05</v>
      </c>
      <c r="I110" s="63">
        <v>3.97</v>
      </c>
      <c r="J110" s="63">
        <v>47.13</v>
      </c>
      <c r="K110" s="64" t="s">
        <v>106</v>
      </c>
      <c r="L110" s="75"/>
    </row>
    <row r="111" spans="1:12" ht="15">
      <c r="A111" s="111"/>
      <c r="B111" s="101"/>
      <c r="C111" s="31"/>
      <c r="D111" s="31" t="s">
        <v>32</v>
      </c>
      <c r="E111" s="102" t="s">
        <v>60</v>
      </c>
      <c r="F111" s="103">
        <v>200</v>
      </c>
      <c r="G111" s="104">
        <v>2.12</v>
      </c>
      <c r="H111" s="104">
        <v>3.2</v>
      </c>
      <c r="I111" s="104">
        <v>8.7799999999999994</v>
      </c>
      <c r="J111" s="103">
        <v>132.76</v>
      </c>
      <c r="K111" s="91" t="s">
        <v>61</v>
      </c>
      <c r="L111" s="75"/>
    </row>
    <row r="112" spans="1:12" ht="15">
      <c r="A112" s="111"/>
      <c r="B112" s="101"/>
      <c r="C112" s="31"/>
      <c r="D112" s="31" t="s">
        <v>34</v>
      </c>
      <c r="E112" s="102" t="s">
        <v>93</v>
      </c>
      <c r="F112" s="103">
        <v>90</v>
      </c>
      <c r="G112" s="104">
        <v>12.8</v>
      </c>
      <c r="H112" s="104">
        <v>17.899999999999999</v>
      </c>
      <c r="I112" s="104">
        <v>23.3</v>
      </c>
      <c r="J112" s="103">
        <v>215.58</v>
      </c>
      <c r="K112" s="91" t="s">
        <v>94</v>
      </c>
      <c r="L112" s="75"/>
    </row>
    <row r="113" spans="1:12" ht="15">
      <c r="A113" s="111"/>
      <c r="B113" s="101"/>
      <c r="C113" s="31"/>
      <c r="D113" s="31" t="s">
        <v>35</v>
      </c>
      <c r="E113" s="102" t="s">
        <v>62</v>
      </c>
      <c r="F113" s="103">
        <v>150</v>
      </c>
      <c r="G113" s="104">
        <v>5.65</v>
      </c>
      <c r="H113" s="104">
        <v>2.5</v>
      </c>
      <c r="I113" s="104">
        <v>35.590000000000003</v>
      </c>
      <c r="J113" s="103">
        <v>191.4</v>
      </c>
      <c r="K113" s="91">
        <v>291</v>
      </c>
      <c r="L113" s="75"/>
    </row>
    <row r="114" spans="1:12" ht="15">
      <c r="A114" s="111"/>
      <c r="B114" s="101"/>
      <c r="C114" s="31"/>
      <c r="D114" s="31" t="s">
        <v>37</v>
      </c>
      <c r="E114" s="102" t="s">
        <v>38</v>
      </c>
      <c r="F114" s="103">
        <v>200</v>
      </c>
      <c r="G114" s="104">
        <v>0.04</v>
      </c>
      <c r="H114" s="104">
        <v>0</v>
      </c>
      <c r="I114" s="104">
        <v>9.3000000000000007</v>
      </c>
      <c r="J114" s="103">
        <v>35.42</v>
      </c>
      <c r="K114" s="91">
        <v>508</v>
      </c>
      <c r="L114" s="75"/>
    </row>
    <row r="115" spans="1:12" ht="15">
      <c r="A115" s="111"/>
      <c r="B115" s="101"/>
      <c r="C115" s="31"/>
      <c r="D115" s="31" t="s">
        <v>39</v>
      </c>
      <c r="E115" s="102" t="s">
        <v>40</v>
      </c>
      <c r="F115" s="103">
        <v>30</v>
      </c>
      <c r="G115" s="104">
        <v>1.98</v>
      </c>
      <c r="H115" s="104">
        <v>0.27</v>
      </c>
      <c r="I115" s="104">
        <v>11.4</v>
      </c>
      <c r="J115" s="103">
        <v>59.7</v>
      </c>
      <c r="K115" s="91"/>
      <c r="L115" s="75"/>
    </row>
    <row r="116" spans="1:12" ht="15">
      <c r="A116" s="111"/>
      <c r="B116" s="101"/>
      <c r="C116" s="31"/>
      <c r="D116" s="31" t="s">
        <v>41</v>
      </c>
      <c r="E116" s="102" t="s">
        <v>42</v>
      </c>
      <c r="F116" s="103">
        <v>30</v>
      </c>
      <c r="G116" s="104">
        <v>1.98</v>
      </c>
      <c r="H116" s="104">
        <v>0.36</v>
      </c>
      <c r="I116" s="104">
        <v>10.02</v>
      </c>
      <c r="J116" s="103">
        <v>52.2</v>
      </c>
      <c r="K116" s="91"/>
      <c r="L116" s="75"/>
    </row>
    <row r="117" spans="1:12" ht="15">
      <c r="A117" s="111"/>
      <c r="B117" s="101"/>
      <c r="C117" s="31"/>
      <c r="D117" s="34"/>
      <c r="E117" s="32"/>
      <c r="F117" s="30"/>
      <c r="G117" s="30"/>
      <c r="H117" s="30"/>
      <c r="I117" s="30"/>
      <c r="J117" s="30"/>
      <c r="K117" s="33"/>
      <c r="L117" s="75"/>
    </row>
    <row r="118" spans="1:12" ht="15">
      <c r="A118" s="111"/>
      <c r="B118" s="101"/>
      <c r="C118" s="31"/>
      <c r="D118" s="34"/>
      <c r="E118" s="32"/>
      <c r="F118" s="30"/>
      <c r="G118" s="30"/>
      <c r="H118" s="30"/>
      <c r="I118" s="30"/>
      <c r="J118" s="30"/>
      <c r="K118" s="33"/>
      <c r="L118" s="75"/>
    </row>
    <row r="119" spans="1:12" ht="15">
      <c r="A119" s="111"/>
      <c r="B119" s="101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25.32</v>
      </c>
      <c r="H119" s="40">
        <f t="shared" si="50"/>
        <v>27.279999999999998</v>
      </c>
      <c r="I119" s="40">
        <f t="shared" si="50"/>
        <v>102.36</v>
      </c>
      <c r="J119" s="40">
        <f t="shared" si="50"/>
        <v>734.19</v>
      </c>
      <c r="K119" s="41"/>
      <c r="L119" s="76"/>
    </row>
    <row r="120" spans="1:12" ht="15" thickBot="1">
      <c r="A120" s="45">
        <f>A102</f>
        <v>2</v>
      </c>
      <c r="B120" s="46">
        <f>B102</f>
        <v>1</v>
      </c>
      <c r="C120" s="142" t="s">
        <v>43</v>
      </c>
      <c r="D120" s="143"/>
      <c r="E120" s="47"/>
      <c r="F120" s="48">
        <f>F109+F119</f>
        <v>1260</v>
      </c>
      <c r="G120" s="48">
        <f t="shared" ref="G120" si="51">G109+G119</f>
        <v>41.82</v>
      </c>
      <c r="H120" s="48">
        <f t="shared" ref="H120" si="52">H109+H119</f>
        <v>44.099999999999994</v>
      </c>
      <c r="I120" s="48">
        <f t="shared" ref="I120" si="53">I109+I119</f>
        <v>176.78</v>
      </c>
      <c r="J120" s="48">
        <f t="shared" ref="J120:L120" si="54">J109+J119</f>
        <v>1243.54</v>
      </c>
      <c r="K120" s="82"/>
      <c r="L120" s="77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12" t="s">
        <v>63</v>
      </c>
      <c r="F121" s="113">
        <v>200</v>
      </c>
      <c r="G121" s="114">
        <v>8.08</v>
      </c>
      <c r="H121" s="114">
        <v>8.4600000000000009</v>
      </c>
      <c r="I121" s="114">
        <v>35.700000000000003</v>
      </c>
      <c r="J121" s="115">
        <v>240.16</v>
      </c>
      <c r="K121" s="123">
        <v>267</v>
      </c>
      <c r="L121" s="74"/>
    </row>
    <row r="122" spans="1:12" ht="15">
      <c r="A122" s="25"/>
      <c r="B122" s="26"/>
      <c r="C122" s="27"/>
      <c r="D122" s="68" t="s">
        <v>48</v>
      </c>
      <c r="E122" s="57" t="s">
        <v>116</v>
      </c>
      <c r="F122" s="58">
        <v>100</v>
      </c>
      <c r="G122" s="59">
        <v>8.18</v>
      </c>
      <c r="H122" s="59">
        <v>8.7200000000000006</v>
      </c>
      <c r="I122" s="59">
        <v>38.770000000000003</v>
      </c>
      <c r="J122" s="58">
        <v>282.26</v>
      </c>
      <c r="K122" s="124">
        <v>563</v>
      </c>
      <c r="L122" s="75"/>
    </row>
    <row r="123" spans="1:12" ht="15">
      <c r="A123" s="25"/>
      <c r="B123" s="26"/>
      <c r="C123" s="27"/>
      <c r="D123" s="31" t="s">
        <v>26</v>
      </c>
      <c r="E123" s="57" t="s">
        <v>45</v>
      </c>
      <c r="F123" s="58">
        <v>200</v>
      </c>
      <c r="G123" s="59">
        <v>0.2</v>
      </c>
      <c r="H123" s="59">
        <v>0.06</v>
      </c>
      <c r="I123" s="59">
        <v>7.06</v>
      </c>
      <c r="J123" s="58">
        <v>28.04</v>
      </c>
      <c r="K123" s="124">
        <v>143</v>
      </c>
      <c r="L123" s="75"/>
    </row>
    <row r="124" spans="1:12" ht="15">
      <c r="A124" s="25"/>
      <c r="B124" s="26"/>
      <c r="C124" s="27"/>
      <c r="D124" s="31" t="s">
        <v>27</v>
      </c>
      <c r="E124" s="85"/>
      <c r="F124" s="86"/>
      <c r="G124" s="87"/>
      <c r="H124" s="87"/>
      <c r="I124" s="87"/>
      <c r="J124" s="88"/>
      <c r="K124" s="89"/>
      <c r="L124" s="75"/>
    </row>
    <row r="125" spans="1:12" ht="15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3"/>
      <c r="K125" s="84"/>
      <c r="L125" s="75"/>
    </row>
    <row r="126" spans="1:12" ht="15">
      <c r="A126" s="25"/>
      <c r="B126" s="26"/>
      <c r="C126" s="27"/>
      <c r="D126" s="61"/>
      <c r="E126" s="52"/>
      <c r="F126" s="53"/>
      <c r="G126" s="54"/>
      <c r="H126" s="54"/>
      <c r="I126" s="54"/>
      <c r="J126" s="90"/>
      <c r="K126" s="91"/>
      <c r="L126" s="75"/>
    </row>
    <row r="127" spans="1:12" ht="15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5"/>
    </row>
    <row r="128" spans="1:12" ht="15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16.459999999999997</v>
      </c>
      <c r="H128" s="40">
        <f t="shared" si="55"/>
        <v>17.239999999999998</v>
      </c>
      <c r="I128" s="40">
        <f t="shared" si="55"/>
        <v>81.53</v>
      </c>
      <c r="J128" s="40">
        <f t="shared" si="55"/>
        <v>550.45999999999992</v>
      </c>
      <c r="K128" s="41"/>
      <c r="L128" s="76"/>
    </row>
    <row r="129" spans="1:12" ht="15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17" t="s">
        <v>86</v>
      </c>
      <c r="F129" s="63">
        <v>60</v>
      </c>
      <c r="G129" s="63">
        <v>0.9</v>
      </c>
      <c r="H129" s="63">
        <v>0.06</v>
      </c>
      <c r="I129" s="63">
        <v>5.28</v>
      </c>
      <c r="J129" s="63">
        <v>25.2</v>
      </c>
      <c r="K129" s="64">
        <v>17</v>
      </c>
      <c r="L129" s="75"/>
    </row>
    <row r="130" spans="1:12" ht="15">
      <c r="A130" s="25"/>
      <c r="B130" s="26"/>
      <c r="C130" s="27"/>
      <c r="D130" s="31" t="s">
        <v>32</v>
      </c>
      <c r="E130" s="52" t="s">
        <v>76</v>
      </c>
      <c r="F130" s="53">
        <v>200</v>
      </c>
      <c r="G130" s="54">
        <v>3.94</v>
      </c>
      <c r="H130" s="54">
        <v>5.32</v>
      </c>
      <c r="I130" s="54">
        <v>16.62</v>
      </c>
      <c r="J130" s="54">
        <v>139.4</v>
      </c>
      <c r="K130" s="55">
        <v>144</v>
      </c>
      <c r="L130" s="75"/>
    </row>
    <row r="131" spans="1:12" ht="15">
      <c r="A131" s="25"/>
      <c r="B131" s="26"/>
      <c r="C131" s="27"/>
      <c r="D131" s="31" t="s">
        <v>34</v>
      </c>
      <c r="E131" s="102" t="s">
        <v>95</v>
      </c>
      <c r="F131" s="116">
        <v>90</v>
      </c>
      <c r="G131" s="104">
        <v>13.4</v>
      </c>
      <c r="H131" s="104">
        <v>16.3</v>
      </c>
      <c r="I131" s="104">
        <v>21.6</v>
      </c>
      <c r="J131" s="103">
        <v>276.17</v>
      </c>
      <c r="K131" s="91" t="s">
        <v>96</v>
      </c>
      <c r="L131" s="75"/>
    </row>
    <row r="132" spans="1:12" ht="15">
      <c r="A132" s="25"/>
      <c r="B132" s="26"/>
      <c r="C132" s="27"/>
      <c r="D132" s="31" t="s">
        <v>35</v>
      </c>
      <c r="E132" s="52" t="s">
        <v>66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>
        <v>414</v>
      </c>
      <c r="L132" s="75"/>
    </row>
    <row r="133" spans="1:12" ht="15">
      <c r="A133" s="25"/>
      <c r="B133" s="26"/>
      <c r="C133" s="27"/>
      <c r="D133" s="31" t="s">
        <v>37</v>
      </c>
      <c r="E133" s="52" t="s">
        <v>59</v>
      </c>
      <c r="F133" s="53">
        <v>200</v>
      </c>
      <c r="G133" s="54">
        <v>0.22</v>
      </c>
      <c r="H133" s="54">
        <v>0.1</v>
      </c>
      <c r="I133" s="54">
        <v>10.119999999999999</v>
      </c>
      <c r="J133" s="53">
        <v>41.8</v>
      </c>
      <c r="K133" s="55">
        <v>519</v>
      </c>
      <c r="L133" s="75"/>
    </row>
    <row r="134" spans="1:12" ht="15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5"/>
    </row>
    <row r="135" spans="1:12" ht="15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5"/>
    </row>
    <row r="136" spans="1:12" ht="15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5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5"/>
    </row>
    <row r="138" spans="1:12" ht="15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26.290000000000003</v>
      </c>
      <c r="H138" s="40">
        <f t="shared" si="56"/>
        <v>27.11</v>
      </c>
      <c r="I138" s="40">
        <f t="shared" si="56"/>
        <v>115.12</v>
      </c>
      <c r="J138" s="40">
        <f t="shared" si="56"/>
        <v>812.5</v>
      </c>
      <c r="K138" s="41"/>
      <c r="L138" s="76"/>
    </row>
    <row r="139" spans="1:12" ht="15" thickBot="1">
      <c r="A139" s="45">
        <f>A121</f>
        <v>2</v>
      </c>
      <c r="B139" s="46">
        <f>B121</f>
        <v>2</v>
      </c>
      <c r="C139" s="137" t="s">
        <v>43</v>
      </c>
      <c r="D139" s="138"/>
      <c r="E139" s="47"/>
      <c r="F139" s="48">
        <f>F128+F138</f>
        <v>1260</v>
      </c>
      <c r="G139" s="48">
        <f t="shared" ref="G139" si="57">G128+G138</f>
        <v>42.75</v>
      </c>
      <c r="H139" s="48">
        <f t="shared" ref="H139" si="58">H128+H138</f>
        <v>44.349999999999994</v>
      </c>
      <c r="I139" s="48">
        <f t="shared" ref="I139" si="59">I128+I138</f>
        <v>196.65</v>
      </c>
      <c r="J139" s="48">
        <f t="shared" ref="J139:L139" si="60">J128+J138</f>
        <v>1362.96</v>
      </c>
      <c r="K139" s="82"/>
      <c r="L139" s="77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24</v>
      </c>
      <c r="E140" s="52" t="s">
        <v>97</v>
      </c>
      <c r="F140" s="53">
        <v>160</v>
      </c>
      <c r="G140" s="54">
        <v>13.34</v>
      </c>
      <c r="H140" s="54">
        <v>14.92</v>
      </c>
      <c r="I140" s="54">
        <v>30.51</v>
      </c>
      <c r="J140" s="53">
        <v>294.88</v>
      </c>
      <c r="K140" s="55" t="s">
        <v>98</v>
      </c>
      <c r="L140" s="24"/>
    </row>
    <row r="141" spans="1:12" ht="15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5"/>
      <c r="L141" s="30"/>
    </row>
    <row r="142" spans="1:12" ht="15">
      <c r="A142" s="25"/>
      <c r="B142" s="26"/>
      <c r="C142" s="27"/>
      <c r="D142" s="31" t="s">
        <v>26</v>
      </c>
      <c r="E142" s="52" t="s">
        <v>110</v>
      </c>
      <c r="F142" s="53">
        <v>200</v>
      </c>
      <c r="G142" s="54">
        <v>0</v>
      </c>
      <c r="H142" s="54">
        <v>0</v>
      </c>
      <c r="I142" s="54">
        <v>6.98</v>
      </c>
      <c r="J142" s="53">
        <v>26.54</v>
      </c>
      <c r="K142" s="55" t="s">
        <v>111</v>
      </c>
      <c r="L142" s="30"/>
    </row>
    <row r="143" spans="1:12" ht="15.75" customHeight="1">
      <c r="A143" s="25"/>
      <c r="B143" s="26"/>
      <c r="C143" s="27"/>
      <c r="D143" s="31" t="s">
        <v>27</v>
      </c>
      <c r="E143" s="117" t="s">
        <v>70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/>
    </row>
    <row r="144" spans="1:12" ht="15">
      <c r="A144" s="25"/>
      <c r="B144" s="26"/>
      <c r="C144" s="27"/>
      <c r="D144" s="31" t="s">
        <v>28</v>
      </c>
      <c r="E144" s="117" t="s">
        <v>85</v>
      </c>
      <c r="F144" s="63">
        <v>100</v>
      </c>
      <c r="G144" s="63">
        <v>0.4</v>
      </c>
      <c r="H144" s="63">
        <v>0.4</v>
      </c>
      <c r="I144" s="63">
        <v>9.8000000000000007</v>
      </c>
      <c r="J144" s="63">
        <v>47</v>
      </c>
      <c r="K144" s="64"/>
      <c r="L144" s="30"/>
    </row>
    <row r="145" spans="1:12" ht="15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5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16.739999999999998</v>
      </c>
      <c r="H147" s="40">
        <f t="shared" si="61"/>
        <v>16.32</v>
      </c>
      <c r="I147" s="40">
        <f t="shared" si="61"/>
        <v>68.09</v>
      </c>
      <c r="J147" s="40">
        <f t="shared" si="61"/>
        <v>476.42</v>
      </c>
      <c r="K147" s="41"/>
      <c r="L147" s="40"/>
    </row>
    <row r="148" spans="1:12" ht="15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17" t="s">
        <v>107</v>
      </c>
      <c r="F148" s="63">
        <v>60</v>
      </c>
      <c r="G148" s="63">
        <v>1.04</v>
      </c>
      <c r="H148" s="63">
        <v>1.85</v>
      </c>
      <c r="I148" s="63">
        <v>4.51</v>
      </c>
      <c r="J148" s="63">
        <v>39.130000000000003</v>
      </c>
      <c r="K148" s="64" t="s">
        <v>108</v>
      </c>
      <c r="L148" s="30"/>
    </row>
    <row r="149" spans="1:12" ht="15">
      <c r="A149" s="25"/>
      <c r="B149" s="26"/>
      <c r="C149" s="27"/>
      <c r="D149" s="31" t="s">
        <v>32</v>
      </c>
      <c r="E149" s="52" t="s">
        <v>73</v>
      </c>
      <c r="F149" s="53">
        <v>200</v>
      </c>
      <c r="G149" s="54">
        <v>2.56</v>
      </c>
      <c r="H149" s="54">
        <v>4.3600000000000003</v>
      </c>
      <c r="I149" s="119">
        <v>13.68</v>
      </c>
      <c r="J149" s="103">
        <v>176.58</v>
      </c>
      <c r="K149" s="91" t="s">
        <v>74</v>
      </c>
      <c r="L149" s="30"/>
    </row>
    <row r="150" spans="1:12" ht="15">
      <c r="A150" s="25"/>
      <c r="B150" s="26"/>
      <c r="C150" s="27"/>
      <c r="D150" s="31" t="s">
        <v>34</v>
      </c>
      <c r="E150" s="102" t="s">
        <v>67</v>
      </c>
      <c r="F150" s="116">
        <v>240</v>
      </c>
      <c r="G150" s="104">
        <v>17.559999999999999</v>
      </c>
      <c r="H150" s="104">
        <v>17.09</v>
      </c>
      <c r="I150" s="104">
        <v>53.63</v>
      </c>
      <c r="J150" s="103">
        <v>398.12</v>
      </c>
      <c r="K150" s="91" t="s">
        <v>99</v>
      </c>
      <c r="L150" s="30"/>
    </row>
    <row r="151" spans="1:12" ht="15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5">
      <c r="A152" s="25"/>
      <c r="B152" s="26"/>
      <c r="C152" s="27"/>
      <c r="D152" s="31" t="s">
        <v>37</v>
      </c>
      <c r="E152" s="52" t="s">
        <v>117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 t="s">
        <v>118</v>
      </c>
      <c r="L152" s="30"/>
    </row>
    <row r="153" spans="1:12" ht="15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/>
    </row>
    <row r="154" spans="1:12" ht="15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25.26</v>
      </c>
      <c r="H157" s="40">
        <f t="shared" si="62"/>
        <v>23.99</v>
      </c>
      <c r="I157" s="40">
        <f t="shared" si="62"/>
        <v>101.24</v>
      </c>
      <c r="J157" s="40">
        <f t="shared" si="62"/>
        <v>758.43000000000018</v>
      </c>
      <c r="K157" s="41"/>
      <c r="L157" s="40"/>
    </row>
    <row r="158" spans="1:12" ht="14.25">
      <c r="A158" s="45">
        <f>A140</f>
        <v>2</v>
      </c>
      <c r="B158" s="46">
        <f>B140</f>
        <v>3</v>
      </c>
      <c r="C158" s="137" t="s">
        <v>43</v>
      </c>
      <c r="D158" s="138"/>
      <c r="E158" s="47"/>
      <c r="F158" s="48">
        <f>F147+F157</f>
        <v>1260</v>
      </c>
      <c r="G158" s="48">
        <f t="shared" ref="G158" si="63">G147+G157</f>
        <v>42</v>
      </c>
      <c r="H158" s="48">
        <f t="shared" ref="H158" si="64">H147+H157</f>
        <v>40.31</v>
      </c>
      <c r="I158" s="48">
        <f t="shared" ref="I158" si="65">I147+I157</f>
        <v>169.32999999999998</v>
      </c>
      <c r="J158" s="48">
        <f t="shared" ref="J158:L158" si="66">J147+J157</f>
        <v>1234.8500000000001</v>
      </c>
      <c r="K158" s="48"/>
      <c r="L158" s="48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1" t="s">
        <v>24</v>
      </c>
      <c r="E159" s="52" t="s">
        <v>100</v>
      </c>
      <c r="F159" s="53">
        <v>200</v>
      </c>
      <c r="G159" s="54">
        <v>6.4</v>
      </c>
      <c r="H159" s="54">
        <v>7.18</v>
      </c>
      <c r="I159" s="54">
        <v>27.24</v>
      </c>
      <c r="J159" s="53">
        <v>264.44</v>
      </c>
      <c r="K159" s="55">
        <v>266</v>
      </c>
      <c r="L159" s="24"/>
    </row>
    <row r="160" spans="1:12" ht="15">
      <c r="A160" s="25"/>
      <c r="B160" s="26"/>
      <c r="C160" s="27"/>
      <c r="D160" s="31" t="s">
        <v>48</v>
      </c>
      <c r="E160" s="52" t="s">
        <v>101</v>
      </c>
      <c r="F160" s="53">
        <v>100</v>
      </c>
      <c r="G160" s="54">
        <v>10.34</v>
      </c>
      <c r="H160" s="54">
        <v>10.4</v>
      </c>
      <c r="I160" s="54">
        <v>45.56</v>
      </c>
      <c r="J160" s="53">
        <v>241.36</v>
      </c>
      <c r="K160" s="55" t="s">
        <v>102</v>
      </c>
      <c r="L160" s="30"/>
    </row>
    <row r="161" spans="1:12" ht="15">
      <c r="A161" s="25"/>
      <c r="B161" s="26"/>
      <c r="C161" s="27"/>
      <c r="D161" s="31" t="s">
        <v>26</v>
      </c>
      <c r="E161" s="52" t="s">
        <v>54</v>
      </c>
      <c r="F161" s="53">
        <v>200</v>
      </c>
      <c r="G161" s="54">
        <v>0.22</v>
      </c>
      <c r="H161" s="54">
        <v>0</v>
      </c>
      <c r="I161" s="54">
        <v>7.08</v>
      </c>
      <c r="J161" s="53">
        <v>29.12</v>
      </c>
      <c r="K161" s="55">
        <v>144</v>
      </c>
      <c r="L161" s="30"/>
    </row>
    <row r="162" spans="1:12" ht="15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5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5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16.96</v>
      </c>
      <c r="H166" s="40">
        <f t="shared" si="67"/>
        <v>17.579999999999998</v>
      </c>
      <c r="I166" s="40">
        <f t="shared" si="67"/>
        <v>79.88</v>
      </c>
      <c r="J166" s="40">
        <f t="shared" si="67"/>
        <v>534.91999999999996</v>
      </c>
      <c r="K166" s="41"/>
      <c r="L166" s="40"/>
    </row>
    <row r="167" spans="1:12" ht="15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17" t="s">
        <v>105</v>
      </c>
      <c r="F167" s="63">
        <v>60</v>
      </c>
      <c r="G167" s="63">
        <v>0.75</v>
      </c>
      <c r="H167" s="63">
        <v>3.05</v>
      </c>
      <c r="I167" s="63">
        <v>3.97</v>
      </c>
      <c r="J167" s="63">
        <v>47.13</v>
      </c>
      <c r="K167" s="64" t="s">
        <v>106</v>
      </c>
      <c r="L167" s="30"/>
    </row>
    <row r="168" spans="1:12" ht="15">
      <c r="A168" s="25"/>
      <c r="B168" s="26"/>
      <c r="C168" s="27"/>
      <c r="D168" s="31" t="s">
        <v>32</v>
      </c>
      <c r="E168" s="52" t="s">
        <v>119</v>
      </c>
      <c r="F168" s="53">
        <v>200</v>
      </c>
      <c r="G168" s="54">
        <v>2.52</v>
      </c>
      <c r="H168" s="54">
        <v>5.38</v>
      </c>
      <c r="I168" s="54">
        <v>6.92</v>
      </c>
      <c r="J168" s="90">
        <v>115.88</v>
      </c>
      <c r="K168" s="91" t="s">
        <v>71</v>
      </c>
      <c r="L168" s="30"/>
    </row>
    <row r="169" spans="1:12" ht="15">
      <c r="A169" s="25"/>
      <c r="B169" s="26"/>
      <c r="C169" s="27"/>
      <c r="D169" s="31" t="s">
        <v>34</v>
      </c>
      <c r="E169" s="57" t="s">
        <v>64</v>
      </c>
      <c r="F169" s="58">
        <v>110</v>
      </c>
      <c r="G169" s="59">
        <v>8.8699999999999992</v>
      </c>
      <c r="H169" s="59">
        <v>14.17</v>
      </c>
      <c r="I169" s="59">
        <v>26.9</v>
      </c>
      <c r="J169" s="60">
        <v>197.57</v>
      </c>
      <c r="K169" s="62" t="s">
        <v>65</v>
      </c>
      <c r="L169" s="30"/>
    </row>
    <row r="170" spans="1:12" ht="15">
      <c r="A170" s="25"/>
      <c r="B170" s="26"/>
      <c r="C170" s="27"/>
      <c r="D170" s="31" t="s">
        <v>35</v>
      </c>
      <c r="E170" s="52" t="s">
        <v>36</v>
      </c>
      <c r="F170" s="53">
        <v>150</v>
      </c>
      <c r="G170" s="54">
        <v>8.64</v>
      </c>
      <c r="H170" s="54">
        <v>3.91</v>
      </c>
      <c r="I170" s="54">
        <v>38.85</v>
      </c>
      <c r="J170" s="53">
        <v>225.67</v>
      </c>
      <c r="K170" s="55">
        <v>237</v>
      </c>
      <c r="L170" s="30"/>
    </row>
    <row r="171" spans="1:12" ht="15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0.04</v>
      </c>
      <c r="H171" s="54">
        <v>0</v>
      </c>
      <c r="I171" s="54">
        <v>9.3000000000000007</v>
      </c>
      <c r="J171" s="53">
        <v>35.42</v>
      </c>
      <c r="K171" s="55">
        <v>508</v>
      </c>
      <c r="L171" s="30"/>
    </row>
    <row r="172" spans="1:12" ht="15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5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24.78</v>
      </c>
      <c r="H176" s="40">
        <f t="shared" si="68"/>
        <v>27.14</v>
      </c>
      <c r="I176" s="40">
        <f t="shared" si="68"/>
        <v>107.36</v>
      </c>
      <c r="J176" s="40">
        <f t="shared" si="68"/>
        <v>733.57</v>
      </c>
      <c r="K176" s="41"/>
      <c r="L176" s="40"/>
    </row>
    <row r="177" spans="1:12" ht="15" thickBot="1">
      <c r="A177" s="45">
        <f>A159</f>
        <v>2</v>
      </c>
      <c r="B177" s="46">
        <f>B159</f>
        <v>4</v>
      </c>
      <c r="C177" s="137" t="s">
        <v>43</v>
      </c>
      <c r="D177" s="138"/>
      <c r="E177" s="47"/>
      <c r="F177" s="48">
        <f>F166+F176</f>
        <v>1280</v>
      </c>
      <c r="G177" s="48">
        <f t="shared" ref="G177" si="69">G166+G176</f>
        <v>41.74</v>
      </c>
      <c r="H177" s="48">
        <f t="shared" ref="H177" si="70">H166+H176</f>
        <v>44.72</v>
      </c>
      <c r="I177" s="48">
        <f t="shared" ref="I177" si="71">I166+I176</f>
        <v>187.24</v>
      </c>
      <c r="J177" s="48">
        <f t="shared" ref="J177:L177" si="72">J166+J176</f>
        <v>1268.49</v>
      </c>
      <c r="K177" s="48"/>
      <c r="L177" s="48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96" t="s">
        <v>120</v>
      </c>
      <c r="F178" s="92">
        <v>200</v>
      </c>
      <c r="G178" s="93">
        <v>15.89</v>
      </c>
      <c r="H178" s="93">
        <v>16.5</v>
      </c>
      <c r="I178" s="93">
        <v>50.98</v>
      </c>
      <c r="J178" s="92">
        <v>396.56</v>
      </c>
      <c r="K178" s="94">
        <v>268</v>
      </c>
      <c r="L178" s="74"/>
    </row>
    <row r="179" spans="1:12" ht="15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5"/>
    </row>
    <row r="180" spans="1:12" ht="15">
      <c r="A180" s="25"/>
      <c r="B180" s="26"/>
      <c r="C180" s="27"/>
      <c r="D180" s="31" t="s">
        <v>26</v>
      </c>
      <c r="E180" s="52" t="s">
        <v>45</v>
      </c>
      <c r="F180" s="53">
        <v>200</v>
      </c>
      <c r="G180" s="54">
        <v>0.2</v>
      </c>
      <c r="H180" s="54">
        <v>0.06</v>
      </c>
      <c r="I180" s="54">
        <v>7.06</v>
      </c>
      <c r="J180" s="53">
        <v>28.04</v>
      </c>
      <c r="K180" s="55">
        <v>143</v>
      </c>
      <c r="L180" s="75"/>
    </row>
    <row r="181" spans="1:12" ht="15">
      <c r="A181" s="25"/>
      <c r="B181" s="26"/>
      <c r="C181" s="27"/>
      <c r="D181" s="31" t="s">
        <v>27</v>
      </c>
      <c r="E181" s="117"/>
      <c r="F181" s="63"/>
      <c r="G181" s="63"/>
      <c r="H181" s="63"/>
      <c r="I181" s="63"/>
      <c r="J181" s="63"/>
      <c r="K181" s="64"/>
      <c r="L181" s="75"/>
    </row>
    <row r="182" spans="1:12" ht="15">
      <c r="A182" s="25"/>
      <c r="B182" s="26"/>
      <c r="C182" s="27"/>
      <c r="D182" s="31" t="s">
        <v>28</v>
      </c>
      <c r="E182" s="52" t="s">
        <v>85</v>
      </c>
      <c r="F182" s="120">
        <v>100</v>
      </c>
      <c r="G182" s="121">
        <v>0.4</v>
      </c>
      <c r="H182" s="121">
        <v>0.4</v>
      </c>
      <c r="I182" s="121">
        <v>9.8000000000000007</v>
      </c>
      <c r="J182" s="122">
        <v>47</v>
      </c>
      <c r="K182" s="73"/>
      <c r="L182" s="75"/>
    </row>
    <row r="183" spans="1:12" ht="15">
      <c r="A183" s="25"/>
      <c r="B183" s="26"/>
      <c r="C183" s="27"/>
      <c r="D183" s="69"/>
      <c r="E183" s="125"/>
      <c r="F183" s="126"/>
      <c r="G183" s="126"/>
      <c r="H183" s="126"/>
      <c r="I183" s="126"/>
      <c r="J183" s="126"/>
      <c r="K183" s="84"/>
      <c r="L183" s="75"/>
    </row>
    <row r="184" spans="1:12" ht="15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5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16.489999999999998</v>
      </c>
      <c r="H185" s="40">
        <f t="shared" si="73"/>
        <v>16.959999999999997</v>
      </c>
      <c r="I185" s="40">
        <f t="shared" si="73"/>
        <v>67.84</v>
      </c>
      <c r="J185" s="40">
        <f t="shared" si="73"/>
        <v>471.6</v>
      </c>
      <c r="K185" s="41"/>
      <c r="L185" s="76"/>
    </row>
    <row r="186" spans="1:12" ht="15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17" t="s">
        <v>86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5"/>
    </row>
    <row r="187" spans="1:12" ht="15">
      <c r="A187" s="25"/>
      <c r="B187" s="26"/>
      <c r="C187" s="27"/>
      <c r="D187" s="31" t="s">
        <v>32</v>
      </c>
      <c r="E187" s="52" t="s">
        <v>121</v>
      </c>
      <c r="F187" s="53">
        <v>200</v>
      </c>
      <c r="G187" s="54">
        <v>1.9</v>
      </c>
      <c r="H187" s="54">
        <v>4.26</v>
      </c>
      <c r="I187" s="54">
        <v>7</v>
      </c>
      <c r="J187" s="53">
        <v>154.9</v>
      </c>
      <c r="K187" s="55" t="s">
        <v>122</v>
      </c>
      <c r="L187" s="75"/>
    </row>
    <row r="188" spans="1:12" ht="15">
      <c r="A188" s="25"/>
      <c r="B188" s="26"/>
      <c r="C188" s="27"/>
      <c r="D188" s="31" t="s">
        <v>34</v>
      </c>
      <c r="E188" s="52" t="s">
        <v>123</v>
      </c>
      <c r="F188" s="53">
        <v>90</v>
      </c>
      <c r="G188" s="54">
        <v>15.1</v>
      </c>
      <c r="H188" s="54">
        <v>16.59</v>
      </c>
      <c r="I188" s="54">
        <v>41.93</v>
      </c>
      <c r="J188" s="53">
        <v>168.98</v>
      </c>
      <c r="K188" s="55">
        <v>343</v>
      </c>
      <c r="L188" s="75"/>
    </row>
    <row r="189" spans="1:12" ht="15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3.26</v>
      </c>
      <c r="H189" s="54">
        <v>2.85</v>
      </c>
      <c r="I189" s="54">
        <v>22.01</v>
      </c>
      <c r="J189" s="53">
        <v>204.3</v>
      </c>
      <c r="K189" s="55">
        <v>312</v>
      </c>
      <c r="L189" s="75"/>
    </row>
    <row r="190" spans="1:12" ht="15">
      <c r="A190" s="25"/>
      <c r="B190" s="26"/>
      <c r="C190" s="27"/>
      <c r="D190" s="31" t="s">
        <v>37</v>
      </c>
      <c r="E190" s="52" t="s">
        <v>59</v>
      </c>
      <c r="F190" s="53">
        <v>200</v>
      </c>
      <c r="G190" s="54">
        <v>0.22</v>
      </c>
      <c r="H190" s="54">
        <v>0.1</v>
      </c>
      <c r="I190" s="54">
        <v>10.119999999999999</v>
      </c>
      <c r="J190" s="53">
        <v>41.8</v>
      </c>
      <c r="K190" s="55">
        <v>519</v>
      </c>
      <c r="L190" s="75"/>
    </row>
    <row r="191" spans="1:12" ht="15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5"/>
    </row>
    <row r="192" spans="1:12" ht="15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5"/>
    </row>
    <row r="193" spans="1:12" ht="15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5"/>
    </row>
    <row r="194" spans="1:12" ht="15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5"/>
    </row>
    <row r="195" spans="1:12" ht="15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25.339999999999996</v>
      </c>
      <c r="H195" s="40">
        <f t="shared" si="74"/>
        <v>24.490000000000002</v>
      </c>
      <c r="I195" s="40">
        <f t="shared" si="74"/>
        <v>107.76</v>
      </c>
      <c r="J195" s="40">
        <f t="shared" si="74"/>
        <v>707.08</v>
      </c>
      <c r="K195" s="41"/>
      <c r="L195" s="76"/>
    </row>
    <row r="196" spans="1:12" ht="15" thickBot="1">
      <c r="A196" s="45">
        <f>A178</f>
        <v>2</v>
      </c>
      <c r="B196" s="46">
        <f>B178</f>
        <v>5</v>
      </c>
      <c r="C196" s="137" t="s">
        <v>43</v>
      </c>
      <c r="D196" s="138"/>
      <c r="E196" s="47"/>
      <c r="F196" s="48">
        <f>F185+F195</f>
        <v>1260</v>
      </c>
      <c r="G196" s="48">
        <f t="shared" ref="G196" si="75">G185+G195</f>
        <v>41.83</v>
      </c>
      <c r="H196" s="48">
        <f t="shared" ref="H196" si="76">H185+H195</f>
        <v>41.45</v>
      </c>
      <c r="I196" s="48">
        <f t="shared" ref="I196" si="77">I185+I195</f>
        <v>175.60000000000002</v>
      </c>
      <c r="J196" s="48">
        <f t="shared" ref="J196:L196" si="78">J185+J195</f>
        <v>1178.68</v>
      </c>
      <c r="K196" s="82"/>
      <c r="L196" s="77">
        <f t="shared" si="78"/>
        <v>0</v>
      </c>
    </row>
    <row r="197" spans="1:12" ht="13.5" thickBot="1">
      <c r="A197" s="65"/>
      <c r="B197" s="66"/>
      <c r="C197" s="139" t="s">
        <v>68</v>
      </c>
      <c r="D197" s="139"/>
      <c r="E197" s="139"/>
      <c r="F197" s="67">
        <f>(F25+F44+F63+F82+F101+F120+F139+F158+F177+F196)/(IF(F25=0,0,1)+IF(F44=0,0,1)+IF(F63=0,0,1)+IF(F82=0,0,1)+IF(F101=0,0,1)+IF(F120=0,0,1)+IF(F139=0,0,1)+IF(F158=0,0,1)+IF(F177=0,0,1)+IF(F196=0,0,1))</f>
        <v>1264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42.284999999999997</v>
      </c>
      <c r="H197" s="67">
        <f t="shared" si="79"/>
        <v>42.954999999999998</v>
      </c>
      <c r="I197" s="67">
        <f t="shared" si="79"/>
        <v>179.58900000000003</v>
      </c>
      <c r="J197" s="67">
        <f t="shared" si="79"/>
        <v>1251.806</v>
      </c>
      <c r="K197" s="67"/>
      <c r="L197" s="67" t="e">
        <f t="shared" ref="L197" si="80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2025-09-01T05:43:19Z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